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F3AB2A11-1735-4DC8-AF84-4A38289DD381}" xr6:coauthVersionLast="47" xr6:coauthVersionMax="47" xr10:uidLastSave="{00000000-0000-0000-0000-000000000000}"/>
  <bookViews>
    <workbookView xWindow="960" yWindow="135" windowWidth="19290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1" l="1"/>
  <c r="F59" i="1"/>
  <c r="D59" i="1"/>
  <c r="D61" i="1" l="1"/>
  <c r="E61" i="1"/>
  <c r="F61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<sst xmlns="http://schemas.openxmlformats.org/spreadsheetml/2006/main" count="275" uniqueCount="126">
  <si>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</si>
  <si>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</si>
  <si>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</si>
  <si>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</si>
  <si>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</si>
  <si>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</si>
  <si>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</si>
  <si>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</si>
  <si>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</si>
  <si>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</si>
  <si>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</si>
  <si>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</si>
  <si>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</si>
  <si>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</si>
  <si>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</si>
  <si>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</si>
  <si>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</si>
  <si>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</si>
  <si>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</si>
  <si>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</si>
  <si>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</si>
  <si>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</si>
  <si>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</si>
  <si>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</si>
  <si>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</si>
  <si>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</si>
  <si>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</si>
  <si>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</si>
  <si>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</si>
  <si>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</si>
  <si>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</si>
  <si>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</si>
  <si>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</si>
  <si>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</si>
  <si>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</si>
  <si>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</si>
  <si>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</si>
  <si>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</si>
  <si>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</si>
  <si>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</si>
  <si>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</si>
  <si>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</si>
  <si>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</si>
  <si>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</si>
  <si>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</si>
  <si>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</si>
  <si>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</si>
  <si>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</si>
  <si>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3rd</t>
  </si>
  <si>
    <t>15S足</t>
  </si>
  <si>
    <t>１ｓｔ再</t>
  </si>
  <si>
    <t>4th</t>
  </si>
  <si>
    <t>PB</t>
  </si>
  <si>
    <t>GBP・JPY</t>
  </si>
  <si>
    <t>FS</t>
  </si>
  <si>
    <t>GBP/JPY</t>
  </si>
  <si>
    <t>AUD/JPY</t>
    <phoneticPr fontId="1"/>
  </si>
  <si>
    <t>1H足</t>
    <rPh sb="2" eb="3">
      <t>アシ</t>
    </rPh>
    <phoneticPr fontId="1"/>
  </si>
  <si>
    <t>AUD JPY</t>
    <phoneticPr fontId="1"/>
  </si>
  <si>
    <t>１、</t>
    <phoneticPr fontId="1"/>
  </si>
  <si>
    <t>ブルーFibo　２３．６戻り確認して</t>
    <rPh sb="12" eb="13">
      <t>モド</t>
    </rPh>
    <rPh sb="14" eb="16">
      <t>カクニン</t>
    </rPh>
    <phoneticPr fontId="1"/>
  </si>
  <si>
    <t>黒　Fibo　０　から　入る。</t>
    <rPh sb="0" eb="1">
      <t>クロ</t>
    </rPh>
    <rPh sb="12" eb="13">
      <t>ハイ</t>
    </rPh>
    <phoneticPr fontId="1"/>
  </si>
  <si>
    <t>３時間停滞後　下降翌朝１．２７手前で　停滞</t>
    <rPh sb="1" eb="3">
      <t>ジカン</t>
    </rPh>
    <rPh sb="3" eb="6">
      <t>テイタイゴ</t>
    </rPh>
    <rPh sb="7" eb="9">
      <t>カコウ</t>
    </rPh>
    <rPh sb="9" eb="11">
      <t>ヨクアサ</t>
    </rPh>
    <rPh sb="15" eb="17">
      <t>テマエ</t>
    </rPh>
    <rPh sb="19" eb="21">
      <t>テイタイ</t>
    </rPh>
    <phoneticPr fontId="1"/>
  </si>
  <si>
    <t>１０：００　１．５まで　到達　その後停滞</t>
    <rPh sb="12" eb="14">
      <t>トウタツ</t>
    </rPh>
    <rPh sb="17" eb="18">
      <t>アト</t>
    </rPh>
    <rPh sb="18" eb="20">
      <t>テイタイ</t>
    </rPh>
    <phoneticPr fontId="1"/>
  </si>
  <si>
    <t>最終　１６：００　２．０　まで　到達。</t>
    <rPh sb="0" eb="2">
      <t>サイシュウ</t>
    </rPh>
    <rPh sb="16" eb="18">
      <t>トウタツ</t>
    </rPh>
    <phoneticPr fontId="1"/>
  </si>
  <si>
    <t>２、</t>
    <phoneticPr fontId="1"/>
  </si>
  <si>
    <t>4：00入ってそのまま上昇</t>
    <rPh sb="4" eb="5">
      <t>ハイ</t>
    </rPh>
    <rPh sb="11" eb="13">
      <t>ジョウショウ</t>
    </rPh>
    <phoneticPr fontId="1"/>
  </si>
  <si>
    <t>7：00（0.618到達）戻して　再上昇</t>
    <rPh sb="10" eb="12">
      <t>トウタツ</t>
    </rPh>
    <rPh sb="13" eb="14">
      <t>モド</t>
    </rPh>
    <rPh sb="17" eb="20">
      <t>サイジョウショウ</t>
    </rPh>
    <phoneticPr fontId="1"/>
  </si>
  <si>
    <t>0.618付近で　もみ合い23：00（1.27到達）</t>
    <rPh sb="5" eb="7">
      <t>フキン</t>
    </rPh>
    <rPh sb="11" eb="12">
      <t>ア</t>
    </rPh>
    <rPh sb="23" eb="25">
      <t>トウタツ</t>
    </rPh>
    <phoneticPr fontId="1"/>
  </si>
  <si>
    <t>0.618まで戻って9：00再上昇12：00（1.5到達）</t>
    <rPh sb="7" eb="8">
      <t>モド</t>
    </rPh>
    <rPh sb="14" eb="17">
      <t>サイジョウショウ</t>
    </rPh>
    <rPh sb="26" eb="28">
      <t>トウタツ</t>
    </rPh>
    <phoneticPr fontId="1"/>
  </si>
  <si>
    <t>また　0.618まで　戻って翌2：00　4：00（1.5）</t>
    <rPh sb="11" eb="12">
      <t>モド</t>
    </rPh>
    <rPh sb="14" eb="15">
      <t>ヨク</t>
    </rPh>
    <phoneticPr fontId="1"/>
  </si>
  <si>
    <t>18：00（2.0まで　到達）</t>
    <rPh sb="12" eb="14">
      <t>トウタツ</t>
    </rPh>
    <phoneticPr fontId="1"/>
  </si>
  <si>
    <t>３、、</t>
    <phoneticPr fontId="1"/>
  </si>
  <si>
    <t>5：00から　即0.618まで　到達</t>
    <rPh sb="7" eb="8">
      <t>ソク</t>
    </rPh>
    <rPh sb="16" eb="18">
      <t>トウタツ</t>
    </rPh>
    <phoneticPr fontId="1"/>
  </si>
  <si>
    <t>その後　もみ合い　14：00　再下降</t>
    <rPh sb="2" eb="3">
      <t>アト</t>
    </rPh>
    <rPh sb="6" eb="7">
      <t>ア</t>
    </rPh>
    <rPh sb="15" eb="18">
      <t>サイカコウ</t>
    </rPh>
    <phoneticPr fontId="1"/>
  </si>
  <si>
    <t>19：00　1.27到達　最終翌3：00　1.5到達。</t>
    <rPh sb="10" eb="12">
      <t>トウタツ</t>
    </rPh>
    <rPh sb="13" eb="15">
      <t>サイシュウ</t>
    </rPh>
    <rPh sb="15" eb="16">
      <t>ヨク</t>
    </rPh>
    <rPh sb="24" eb="26">
      <t>トウタツ</t>
    </rPh>
    <phoneticPr fontId="1"/>
  </si>
  <si>
    <t>４、、</t>
    <phoneticPr fontId="1"/>
  </si>
  <si>
    <t>11：00から入って即15：00（0.618到達）</t>
    <rPh sb="7" eb="8">
      <t>ハイ</t>
    </rPh>
    <rPh sb="10" eb="11">
      <t>ソク</t>
    </rPh>
    <rPh sb="22" eb="24">
      <t>トウタツ</t>
    </rPh>
    <phoneticPr fontId="1"/>
  </si>
  <si>
    <t>その後もみ合い翌3：00から大きく　０　まで戻る。</t>
    <rPh sb="2" eb="3">
      <t>アト</t>
    </rPh>
    <rPh sb="5" eb="6">
      <t>ア</t>
    </rPh>
    <rPh sb="7" eb="8">
      <t>ヨク</t>
    </rPh>
    <rPh sb="14" eb="15">
      <t>オオ</t>
    </rPh>
    <rPh sb="22" eb="23">
      <t>モド</t>
    </rPh>
    <phoneticPr fontId="1"/>
  </si>
  <si>
    <t>９：００　再上昇　17：00（0.618到達）もみ合いつつ</t>
    <rPh sb="5" eb="6">
      <t>サイ</t>
    </rPh>
    <rPh sb="6" eb="8">
      <t>ジョウショウ</t>
    </rPh>
    <rPh sb="20" eb="22">
      <t>トウタツ</t>
    </rPh>
    <rPh sb="25" eb="26">
      <t>ア</t>
    </rPh>
    <phoneticPr fontId="1"/>
  </si>
  <si>
    <t>21：00（1.27到達　戻って再上昇　翌5：00（2.0到達）</t>
    <rPh sb="10" eb="12">
      <t>トウタツ</t>
    </rPh>
    <rPh sb="13" eb="14">
      <t>モド</t>
    </rPh>
    <rPh sb="16" eb="17">
      <t>サイ</t>
    </rPh>
    <rPh sb="17" eb="19">
      <t>ジョウショウ</t>
    </rPh>
    <rPh sb="20" eb="21">
      <t>ヨク</t>
    </rPh>
    <rPh sb="29" eb="31">
      <t>トウタツ</t>
    </rPh>
    <phoneticPr fontId="1"/>
  </si>
  <si>
    <t>５、、</t>
    <phoneticPr fontId="1"/>
  </si>
  <si>
    <t>3：00から即上昇も　0.618届かず</t>
    <rPh sb="6" eb="7">
      <t>ソク</t>
    </rPh>
    <rPh sb="7" eb="9">
      <t>ジョウショウ</t>
    </rPh>
    <rPh sb="16" eb="17">
      <t>トド</t>
    </rPh>
    <phoneticPr fontId="1"/>
  </si>
  <si>
    <t>タテ値以上戻って　８時間停滞</t>
    <rPh sb="2" eb="3">
      <t>ネ</t>
    </rPh>
    <rPh sb="3" eb="5">
      <t>イジョウ</t>
    </rPh>
    <rPh sb="5" eb="6">
      <t>モド</t>
    </rPh>
    <rPh sb="10" eb="12">
      <t>ジカン</t>
    </rPh>
    <rPh sb="12" eb="14">
      <t>テイタイ</t>
    </rPh>
    <phoneticPr fontId="1"/>
  </si>
  <si>
    <t>0：00から　再上昇　5：00（618到達）</t>
    <rPh sb="7" eb="8">
      <t>サイ</t>
    </rPh>
    <rPh sb="8" eb="10">
      <t>ジョウショウ</t>
    </rPh>
    <rPh sb="19" eb="21">
      <t>トウタツ</t>
    </rPh>
    <phoneticPr fontId="1"/>
  </si>
  <si>
    <t>その後　もみ合い　翌々７：００再上昇</t>
    <rPh sb="2" eb="3">
      <t>アト</t>
    </rPh>
    <rPh sb="6" eb="7">
      <t>ア</t>
    </rPh>
    <rPh sb="9" eb="11">
      <t>ヨクヨク</t>
    </rPh>
    <rPh sb="15" eb="16">
      <t>サイ</t>
    </rPh>
    <rPh sb="16" eb="18">
      <t>ジョウショウ</t>
    </rPh>
    <phoneticPr fontId="1"/>
  </si>
  <si>
    <t>12：00　1.27到達後戻って</t>
    <rPh sb="10" eb="13">
      <t>トウタツゴ</t>
    </rPh>
    <rPh sb="13" eb="14">
      <t>モド</t>
    </rPh>
    <phoneticPr fontId="1"/>
  </si>
  <si>
    <t>最終20：00　1.5　到達。</t>
    <rPh sb="0" eb="2">
      <t>サイシュウ</t>
    </rPh>
    <rPh sb="12" eb="14">
      <t>トウタツ</t>
    </rPh>
    <phoneticPr fontId="1"/>
  </si>
  <si>
    <t>６、、</t>
    <phoneticPr fontId="1"/>
  </si>
  <si>
    <t>19：00から　翌3：00　0.618　到達</t>
    <rPh sb="8" eb="9">
      <t>ヨク</t>
    </rPh>
    <rPh sb="20" eb="22">
      <t>トウタツ</t>
    </rPh>
    <phoneticPr fontId="1"/>
  </si>
  <si>
    <t>そこから　0.618はさんで　もみ合い</t>
    <rPh sb="17" eb="18">
      <t>ア</t>
    </rPh>
    <phoneticPr fontId="1"/>
  </si>
  <si>
    <t>13：00から　上昇初めて23：00</t>
    <rPh sb="8" eb="10">
      <t>ジョウショウ</t>
    </rPh>
    <rPh sb="10" eb="11">
      <t>ハジ</t>
    </rPh>
    <phoneticPr fontId="1"/>
  </si>
  <si>
    <t>1.27～1.5　到達。</t>
    <rPh sb="9" eb="11">
      <t>トウタツ</t>
    </rPh>
    <phoneticPr fontId="1"/>
  </si>
  <si>
    <t>７、、</t>
    <phoneticPr fontId="1"/>
  </si>
  <si>
    <t>0：00から　入ってそのまま6：00　0.618まで　到達</t>
    <rPh sb="7" eb="8">
      <t>ハイ</t>
    </rPh>
    <rPh sb="27" eb="29">
      <t>トウタツ</t>
    </rPh>
    <phoneticPr fontId="1"/>
  </si>
  <si>
    <t>そこから　０　と　0.618の　間　もみ合い</t>
    <rPh sb="16" eb="17">
      <t>アイダ</t>
    </rPh>
    <rPh sb="20" eb="21">
      <t>ア</t>
    </rPh>
    <phoneticPr fontId="1"/>
  </si>
  <si>
    <t>翌　14：00　再浮上　1.27～1.5　17：00到達。</t>
    <rPh sb="0" eb="1">
      <t>ヨク</t>
    </rPh>
    <rPh sb="8" eb="11">
      <t>サイフジョウ</t>
    </rPh>
    <rPh sb="26" eb="28">
      <t>トウタツ</t>
    </rPh>
    <phoneticPr fontId="1"/>
  </si>
  <si>
    <t>８、</t>
    <phoneticPr fontId="1"/>
  </si>
  <si>
    <t>3：00　入って　即　0.618到達</t>
    <rPh sb="5" eb="6">
      <t>ハイ</t>
    </rPh>
    <rPh sb="9" eb="10">
      <t>ソク</t>
    </rPh>
    <rPh sb="16" eb="18">
      <t>トウタツ</t>
    </rPh>
    <phoneticPr fontId="1"/>
  </si>
  <si>
    <t>もみ合い後　再度0.618　Touchで</t>
    <rPh sb="2" eb="3">
      <t>ア</t>
    </rPh>
    <rPh sb="4" eb="5">
      <t>ゴ</t>
    </rPh>
    <rPh sb="6" eb="8">
      <t>サイド</t>
    </rPh>
    <phoneticPr fontId="1"/>
  </si>
  <si>
    <t>急下降　18：00　1.27～1.5　到達。</t>
    <rPh sb="0" eb="3">
      <t>キュウカコウ</t>
    </rPh>
    <rPh sb="19" eb="21">
      <t>トウタツ</t>
    </rPh>
    <phoneticPr fontId="1"/>
  </si>
  <si>
    <t>９、</t>
    <phoneticPr fontId="1"/>
  </si>
  <si>
    <t>１０：００　入ってもみ合いから　下降</t>
    <rPh sb="6" eb="7">
      <t>ハイ</t>
    </rPh>
    <rPh sb="11" eb="12">
      <t>ア</t>
    </rPh>
    <rPh sb="16" eb="18">
      <t>カコウ</t>
    </rPh>
    <phoneticPr fontId="1"/>
  </si>
  <si>
    <t>１６：００到達後　もみ合い　０：００から</t>
    <rPh sb="5" eb="8">
      <t>トウタツゴ</t>
    </rPh>
    <rPh sb="11" eb="12">
      <t>ア</t>
    </rPh>
    <phoneticPr fontId="1"/>
  </si>
  <si>
    <t>再下降　３：００　１．２７　到達戻って</t>
    <rPh sb="0" eb="3">
      <t>サイカコウ</t>
    </rPh>
    <rPh sb="14" eb="16">
      <t>トウタツ</t>
    </rPh>
    <rPh sb="16" eb="17">
      <t>モド</t>
    </rPh>
    <phoneticPr fontId="1"/>
  </si>
  <si>
    <t>９：００　１．５　到達後　最終　２０時２．０到達。</t>
    <rPh sb="9" eb="11">
      <t>トウタツ</t>
    </rPh>
    <rPh sb="11" eb="12">
      <t>ゴ</t>
    </rPh>
    <rPh sb="13" eb="15">
      <t>サイシュウ</t>
    </rPh>
    <rPh sb="18" eb="19">
      <t>ジ</t>
    </rPh>
    <rPh sb="22" eb="24">
      <t>トウタツ</t>
    </rPh>
    <phoneticPr fontId="1"/>
  </si>
  <si>
    <t>１０、</t>
    <phoneticPr fontId="1"/>
  </si>
  <si>
    <t>Wyop　で見て　ネック　黒　Fibo　０　から　入る。</t>
    <rPh sb="6" eb="7">
      <t>ミ</t>
    </rPh>
    <rPh sb="13" eb="14">
      <t>クロ</t>
    </rPh>
    <rPh sb="25" eb="26">
      <t>ハイ</t>
    </rPh>
    <phoneticPr fontId="1"/>
  </si>
  <si>
    <t>２３日10：00IN　12：00　0.618　到達</t>
    <rPh sb="2" eb="3">
      <t>ニチ</t>
    </rPh>
    <rPh sb="23" eb="25">
      <t>トウタツ</t>
    </rPh>
    <phoneticPr fontId="1"/>
  </si>
  <si>
    <t>２３日14：00から　30日5：00まで　０～0.618　もみ合い</t>
    <rPh sb="2" eb="3">
      <t>ニチ</t>
    </rPh>
    <rPh sb="13" eb="14">
      <t>ニチ</t>
    </rPh>
    <rPh sb="31" eb="32">
      <t>ア</t>
    </rPh>
    <phoneticPr fontId="1"/>
  </si>
  <si>
    <t>30日9：00　1.27まで　到達　そこから　0から1.27で</t>
    <rPh sb="2" eb="3">
      <t>ニチ</t>
    </rPh>
    <rPh sb="15" eb="17">
      <t>トウタツ</t>
    </rPh>
    <phoneticPr fontId="1"/>
  </si>
  <si>
    <t>もみ合い　1.27　２点　付けて　0.618まで　最終Touch</t>
    <rPh sb="2" eb="3">
      <t>ア</t>
    </rPh>
    <rPh sb="11" eb="12">
      <t>テン</t>
    </rPh>
    <rPh sb="13" eb="14">
      <t>ツ</t>
    </rPh>
    <rPh sb="25" eb="27">
      <t>サイシュウ</t>
    </rPh>
    <phoneticPr fontId="1"/>
  </si>
  <si>
    <t>もみ合いから　2日9：00　下降　最終19：00　2.0　到達</t>
    <rPh sb="2" eb="3">
      <t>ア</t>
    </rPh>
    <rPh sb="8" eb="9">
      <t>ニチ</t>
    </rPh>
    <rPh sb="14" eb="16">
      <t>カコウ</t>
    </rPh>
    <rPh sb="17" eb="19">
      <t>サイシュウ</t>
    </rPh>
    <rPh sb="29" eb="31">
      <t>トウタツ</t>
    </rPh>
    <phoneticPr fontId="1"/>
  </si>
  <si>
    <t>画面に　入らなかったので　いつもの　ひとつ　縮小してます。</t>
    <rPh sb="0" eb="2">
      <t>ガメン</t>
    </rPh>
    <rPh sb="4" eb="5">
      <t>ハイ</t>
    </rPh>
    <rPh sb="22" eb="24">
      <t>シュクショウ</t>
    </rPh>
    <phoneticPr fontId="1"/>
  </si>
  <si>
    <t>21：00～　翌16：00まで。</t>
    <rPh sb="7" eb="8">
      <t>ヨク</t>
    </rPh>
    <phoneticPr fontId="1"/>
  </si>
  <si>
    <t>7日　4：00～　9日18：00まで。</t>
    <rPh sb="1" eb="2">
      <t>ニチ</t>
    </rPh>
    <rPh sb="10" eb="11">
      <t>ニチ</t>
    </rPh>
    <phoneticPr fontId="1"/>
  </si>
  <si>
    <t>21日　5：00～　23日3：00　まで。</t>
    <rPh sb="2" eb="3">
      <t>ニチ</t>
    </rPh>
    <rPh sb="12" eb="13">
      <t>ニチ</t>
    </rPh>
    <phoneticPr fontId="1"/>
  </si>
  <si>
    <t>２５日4：00～27日5：00まで。</t>
    <rPh sb="2" eb="3">
      <t>ニチ</t>
    </rPh>
    <rPh sb="10" eb="11">
      <t>ニチ</t>
    </rPh>
    <phoneticPr fontId="1"/>
  </si>
  <si>
    <t>１２日3：００　～　１６日20：00　まで。</t>
    <rPh sb="2" eb="3">
      <t>ニチ</t>
    </rPh>
    <rPh sb="12" eb="13">
      <t>ニチ</t>
    </rPh>
    <phoneticPr fontId="1"/>
  </si>
  <si>
    <t>２４日19：００～２８日23：00　まで。</t>
    <rPh sb="2" eb="3">
      <t>ニチ</t>
    </rPh>
    <rPh sb="11" eb="12">
      <t>ニチ</t>
    </rPh>
    <phoneticPr fontId="1"/>
  </si>
  <si>
    <t>１２日0：00　～１３日１７：００　まで。</t>
    <rPh sb="2" eb="3">
      <t>ニチ</t>
    </rPh>
    <rPh sb="11" eb="12">
      <t>ニチ</t>
    </rPh>
    <phoneticPr fontId="1"/>
  </si>
  <si>
    <t>２５日3：00～２５日18：００　まで。</t>
    <rPh sb="2" eb="3">
      <t>ニチ</t>
    </rPh>
    <rPh sb="10" eb="11">
      <t>ニチ</t>
    </rPh>
    <phoneticPr fontId="1"/>
  </si>
  <si>
    <t>８日10：00　～　１０日9：00　まで。</t>
    <rPh sb="1" eb="2">
      <t>ニチ</t>
    </rPh>
    <rPh sb="12" eb="13">
      <t>ニチ</t>
    </rPh>
    <phoneticPr fontId="1"/>
  </si>
  <si>
    <t>２３日10：00～　２月４日24：00　まで。</t>
    <rPh sb="2" eb="3">
      <t>ニチ</t>
    </rPh>
    <rPh sb="11" eb="12">
      <t>ガツ</t>
    </rPh>
    <rPh sb="13" eb="14">
      <t>ニチ</t>
    </rPh>
    <phoneticPr fontId="1"/>
  </si>
  <si>
    <t>考え中　です。</t>
    <rPh sb="0" eb="1">
      <t>カンガ</t>
    </rPh>
    <rPh sb="2" eb="3">
      <t>チュウ</t>
    </rPh>
    <phoneticPr fontId="1"/>
  </si>
  <si>
    <t>チャート画面上から下までトレンドが確認できるもの　ということでは　まだ　違うものあるかも知れないですが。少し　マシになってると思います。</t>
    <rPh sb="36" eb="37">
      <t>チガ</t>
    </rPh>
    <rPh sb="44" eb="45">
      <t>シ</t>
    </rPh>
    <rPh sb="52" eb="53">
      <t>スコ</t>
    </rPh>
    <rPh sb="63" eb="64">
      <t>オモ</t>
    </rPh>
    <rPh sb="87" eb="88">
      <t>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</si>
</sst>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4</xdr:row>
      <xdr:rowOff>58579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0</xdr:row>
      <xdr:rowOff>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0</xdr:row>
      <xdr:rowOff>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0</xdr:row>
      <xdr:rowOff>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0</xdr:row>
      <xdr:rowOff>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0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0</xdr:row>
      <xdr:rowOff>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0</xdr:row>
      <xdr:rowOff>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0</xdr:row>
      <xdr:rowOff>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0</xdr:row>
      <xdr:rowOff>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41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92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84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132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147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125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173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173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216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221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224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226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302389</xdr:colOff>
      <xdr:row>20</xdr:row>
      <xdr:rowOff>93274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E2AB7A7-796C-4438-9BAA-A2E23C251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17</xdr:col>
      <xdr:colOff>302389</xdr:colOff>
      <xdr:row>41</xdr:row>
      <xdr:rowOff>93273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A73CF818-12FC-41C7-9426-35C5705FA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714875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17</xdr:col>
      <xdr:colOff>302389</xdr:colOff>
      <xdr:row>62</xdr:row>
      <xdr:rowOff>93274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CEBDCE7F-B64D-427B-B196-F7F0DC188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215438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17</xdr:col>
      <xdr:colOff>302389</xdr:colOff>
      <xdr:row>83</xdr:row>
      <xdr:rowOff>93273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F503522D-FF00-4BA5-B162-E8DB59D6C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3716000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17</xdr:col>
      <xdr:colOff>302389</xdr:colOff>
      <xdr:row>104</xdr:row>
      <xdr:rowOff>93274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676EE7DB-F273-43AB-928A-5C439557E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216563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17</xdr:col>
      <xdr:colOff>302389</xdr:colOff>
      <xdr:row>125</xdr:row>
      <xdr:rowOff>93273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981A4E9-DDDC-490B-803F-9DD074AA9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2717125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17</xdr:col>
      <xdr:colOff>302389</xdr:colOff>
      <xdr:row>146</xdr:row>
      <xdr:rowOff>93274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D9BDDB76-291B-4702-9318-9ADC151C5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7217688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147</xdr:row>
      <xdr:rowOff>202406</xdr:rowOff>
    </xdr:from>
    <xdr:to>
      <xdr:col>17</xdr:col>
      <xdr:colOff>305205</xdr:colOff>
      <xdr:row>167</xdr:row>
      <xdr:rowOff>82470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1BC3536E-ABD2-4ADC-8FE4-657C8318B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1706344"/>
          <a:ext cx="10639830" cy="416631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169</xdr:row>
      <xdr:rowOff>0</xdr:rowOff>
    </xdr:from>
    <xdr:to>
      <xdr:col>17</xdr:col>
      <xdr:colOff>302389</xdr:colOff>
      <xdr:row>188</xdr:row>
      <xdr:rowOff>93274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AF7FD0B-D7DE-4F21-BC42-A86E168CF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6218813"/>
          <a:ext cx="10637014" cy="41652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190</xdr:row>
      <xdr:rowOff>0</xdr:rowOff>
    </xdr:from>
    <xdr:to>
      <xdr:col>17</xdr:col>
      <xdr:colOff>302389</xdr:colOff>
      <xdr:row>209</xdr:row>
      <xdr:rowOff>93273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D8A4CBE3-F2C3-4F95-B937-4A2D4D066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0719375"/>
          <a:ext cx="10637014" cy="41652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51" sqref="K5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58</v>
      </c>
    </row>
    <row r="2" spans="1:18" x14ac:dyDescent="0.4">
      <c r="A2" s="1" t="s">
        <v>8</v>
      </c>
      <c r="C2" t="s">
        <v>57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/>
    </row>
    <row r="5" spans="1:18" ht="19.5" thickBot="1" x14ac:dyDescent="0.45">
      <c r="A5" s="1" t="s">
        <v>12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16</v>
      </c>
      <c r="E6" s="25"/>
      <c r="F6" s="26"/>
      <c r="G6" s="87" t="s">
        <v>3</v>
      </c>
      <c r="H6" s="88"/>
      <c r="I6" s="94"/>
      <c r="J6" s="87" t="s">
        <v>14</v>
      </c>
      <c r="K6" s="88"/>
      <c r="L6" s="94"/>
      <c r="M6" s="87" t="s">
        <v>15</v>
      </c>
      <c r="N6" s="88"/>
      <c r="O6" s="94"/>
    </row>
    <row r="7" spans="1:18" ht="19.5" thickBot="1" x14ac:dyDescent="0.45">
      <c r="A7" s="27"/>
      <c r="B7" s="27" t="s">
        <v>2</v>
      </c>
      <c r="C7" s="64" t="s">
        <v>20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14</v>
      </c>
      <c r="K8" s="92"/>
      <c r="L8" s="93"/>
      <c r="M8" s="91"/>
      <c r="N8" s="92"/>
      <c r="O8" s="93"/>
    </row>
    <row r="9" spans="1:18" x14ac:dyDescent="0.4">
      <c r="A9" s="9">
        <v>1</v>
      </c>
      <c r="B9" s="23">
        <v>42871</v>
      </c>
      <c r="C9" s="50">
        <v>1</v>
      </c>
      <c r="D9" s="54">
        <v>0.61799999999999999</v>
      </c>
      <c r="E9" s="55">
        <v>1.27</v>
      </c>
      <c r="F9" s="56">
        <v>-1</v>
      </c>
      <c r="G9" s="22">
        <f>IF(D9="","",G8+M9)</f>
        <v>101854</v>
      </c>
      <c r="H9" s="22">
        <f t="shared" ref="H9" si="0">IF(E9="","",H8+N9)</f>
        <v>103810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42893</v>
      </c>
      <c r="C10" s="47">
        <v>1</v>
      </c>
      <c r="D10" s="57">
        <v>0.61799999999999999</v>
      </c>
      <c r="E10" s="58">
        <v>1.27</v>
      </c>
      <c r="F10" s="59">
        <v>1.5</v>
      </c>
      <c r="G10" s="22">
        <f t="shared" ref="G10:G42" si="2">IF(D10="","",G9+M10)</f>
        <v>103742.37316</v>
      </c>
      <c r="H10" s="22">
        <f t="shared" ref="H10:H42" si="3">IF(E10="","",H9+N10)</f>
        <v>107765.16099999999</v>
      </c>
      <c r="I10" s="22">
        <f t="shared" ref="I10:I42" si="4">IF(F10="","",I9+O10)</f>
        <v>101365</v>
      </c>
      <c r="J10" s="44">
        <f t="shared" ref="J10:J12" si="5">IF(G9="","",G9*0.03)</f>
        <v>3055.62</v>
      </c>
      <c r="K10" s="45">
        <f t="shared" ref="K10:K12" si="6">IF(H9="","",H9*0.03)</f>
        <v>3114.2999999999997</v>
      </c>
      <c r="L10" s="46">
        <f t="shared" ref="L10:L12" si="7">IF(I9="","",I9*0.03)</f>
        <v>2910</v>
      </c>
      <c r="M10" s="44">
        <f t="shared" ref="M10:M12" si="8">IF(D10="","",J10*D10)</f>
        <v>1888.3731599999999</v>
      </c>
      <c r="N10" s="45">
        <f t="shared" ref="N10:N12" si="9">IF(E10="","",K10*E10)</f>
        <v>3955.1609999999996</v>
      </c>
      <c r="O10" s="46">
        <f t="shared" ref="O10:O12" si="10">IF(F10="","",L10*F10)</f>
        <v>4365</v>
      </c>
      <c r="P10" s="40"/>
      <c r="Q10" s="40"/>
      <c r="R10" s="40"/>
    </row>
    <row r="11" spans="1:18" x14ac:dyDescent="0.4">
      <c r="A11" s="9">
        <v>3</v>
      </c>
      <c r="B11" s="5">
        <v>42937</v>
      </c>
      <c r="C11" s="47">
        <v>2</v>
      </c>
      <c r="D11" s="57">
        <v>0.61799999999999999</v>
      </c>
      <c r="E11" s="58">
        <v>1.27</v>
      </c>
      <c r="F11" s="59">
        <v>1.5</v>
      </c>
      <c r="G11" s="22">
        <f t="shared" si="2"/>
        <v>105665.7567583864</v>
      </c>
      <c r="H11" s="22">
        <f t="shared" si="3"/>
        <v>111871.01363409999</v>
      </c>
      <c r="I11" s="22">
        <f t="shared" si="4"/>
        <v>105926.425</v>
      </c>
      <c r="J11" s="44">
        <f t="shared" si="5"/>
        <v>3112.2711948000001</v>
      </c>
      <c r="K11" s="45">
        <f t="shared" si="6"/>
        <v>3232.9548299999997</v>
      </c>
      <c r="L11" s="46">
        <f t="shared" si="7"/>
        <v>3040.95</v>
      </c>
      <c r="M11" s="44">
        <f t="shared" si="8"/>
        <v>1923.3835983864001</v>
      </c>
      <c r="N11" s="45">
        <f t="shared" si="9"/>
        <v>4105.8526340999997</v>
      </c>
      <c r="O11" s="46">
        <f t="shared" si="10"/>
        <v>4561.4249999999993</v>
      </c>
      <c r="P11" s="40"/>
      <c r="Q11" s="40"/>
      <c r="R11" s="40"/>
    </row>
    <row r="12" spans="1:18" x14ac:dyDescent="0.4">
      <c r="A12" s="9">
        <v>4</v>
      </c>
      <c r="B12" s="5">
        <v>42941</v>
      </c>
      <c r="C12" s="47">
        <v>1</v>
      </c>
      <c r="D12" s="57">
        <v>0.61799999999999999</v>
      </c>
      <c r="E12" s="58">
        <v>1.27</v>
      </c>
      <c r="F12" s="59">
        <v>1.5</v>
      </c>
      <c r="G12" s="22">
        <f t="shared" si="2"/>
        <v>107624.79988868689</v>
      </c>
      <c r="H12" s="22">
        <f t="shared" si="3"/>
        <v>116133.29925355921</v>
      </c>
      <c r="I12" s="22">
        <f t="shared" si="4"/>
        <v>110693.11412500001</v>
      </c>
      <c r="J12" s="44">
        <f t="shared" si="5"/>
        <v>3169.9727027515919</v>
      </c>
      <c r="K12" s="45">
        <f t="shared" si="6"/>
        <v>3356.1304090229996</v>
      </c>
      <c r="L12" s="46">
        <f t="shared" si="7"/>
        <v>3177.7927500000001</v>
      </c>
      <c r="M12" s="44">
        <f t="shared" si="8"/>
        <v>1959.0431303004839</v>
      </c>
      <c r="N12" s="45">
        <f t="shared" si="9"/>
        <v>4262.2856194592096</v>
      </c>
      <c r="O12" s="46">
        <f t="shared" si="10"/>
        <v>4766.6891249999999</v>
      </c>
      <c r="P12" s="40"/>
      <c r="Q12" s="40"/>
      <c r="R12" s="40"/>
    </row>
    <row r="13" spans="1:18" x14ac:dyDescent="0.4">
      <c r="A13" s="9">
        <v>5</v>
      </c>
      <c r="B13" s="5">
        <v>42961</v>
      </c>
      <c r="C13" s="47">
        <v>1</v>
      </c>
      <c r="D13" s="57">
        <v>0.61799999999999999</v>
      </c>
      <c r="E13" s="58">
        <v>1.27</v>
      </c>
      <c r="F13" s="59">
        <v>1.5</v>
      </c>
      <c r="G13" s="22">
        <f t="shared" si="2"/>
        <v>109620.16367862314</v>
      </c>
      <c r="H13" s="22">
        <f t="shared" si="3"/>
        <v>120557.97795511982</v>
      </c>
      <c r="I13" s="22">
        <f t="shared" si="4"/>
        <v>115674.30426062501</v>
      </c>
      <c r="J13" s="44">
        <f t="shared" ref="J13:J58" si="11">IF(G12="","",G12*0.03)</f>
        <v>3228.7439966606066</v>
      </c>
      <c r="K13" s="45">
        <f t="shared" ref="K13:K58" si="12">IF(H12="","",H12*0.03)</f>
        <v>3483.998977606776</v>
      </c>
      <c r="L13" s="46">
        <f t="shared" ref="L13:L58" si="13">IF(I12="","",I12*0.03)</f>
        <v>3320.7934237499999</v>
      </c>
      <c r="M13" s="44">
        <f t="shared" ref="M13:M58" si="14">IF(D13="","",J13*D13)</f>
        <v>1995.3637899362548</v>
      </c>
      <c r="N13" s="45">
        <f t="shared" ref="N13:N58" si="15">IF(E13="","",K13*E13)</f>
        <v>4424.6787015606051</v>
      </c>
      <c r="O13" s="46">
        <f t="shared" ref="O13:O58" si="16">IF(F13="","",L13*F13)</f>
        <v>4981.190135625</v>
      </c>
      <c r="P13" s="40"/>
      <c r="Q13" s="40"/>
      <c r="R13" s="40"/>
    </row>
    <row r="14" spans="1:18" x14ac:dyDescent="0.4">
      <c r="A14" s="9">
        <v>6</v>
      </c>
      <c r="B14" s="5">
        <v>42971</v>
      </c>
      <c r="C14" s="47">
        <v>1</v>
      </c>
      <c r="D14" s="57">
        <v>0.61799999999999999</v>
      </c>
      <c r="E14" s="58">
        <v>1.27</v>
      </c>
      <c r="F14" s="59">
        <v>1.5</v>
      </c>
      <c r="G14" s="22">
        <f t="shared" si="2"/>
        <v>111652.52151322481</v>
      </c>
      <c r="H14" s="22">
        <f t="shared" si="3"/>
        <v>125151.23691520988</v>
      </c>
      <c r="I14" s="22">
        <f t="shared" si="4"/>
        <v>120879.64795235313</v>
      </c>
      <c r="J14" s="44">
        <f t="shared" si="11"/>
        <v>3288.6049103586943</v>
      </c>
      <c r="K14" s="45">
        <f t="shared" si="12"/>
        <v>3616.7393386535941</v>
      </c>
      <c r="L14" s="46">
        <f t="shared" si="13"/>
        <v>3470.2291278187499</v>
      </c>
      <c r="M14" s="44">
        <f t="shared" si="14"/>
        <v>2032.3578346016729</v>
      </c>
      <c r="N14" s="45">
        <f t="shared" si="15"/>
        <v>4593.2589600900646</v>
      </c>
      <c r="O14" s="46">
        <f t="shared" si="16"/>
        <v>5205.3436917281251</v>
      </c>
      <c r="P14" s="40"/>
      <c r="Q14" s="40"/>
      <c r="R14" s="40"/>
    </row>
    <row r="15" spans="1:18" x14ac:dyDescent="0.4">
      <c r="A15" s="9">
        <v>7</v>
      </c>
      <c r="B15" s="5">
        <v>43020</v>
      </c>
      <c r="C15" s="47">
        <v>1</v>
      </c>
      <c r="D15" s="57">
        <v>0.61799999999999999</v>
      </c>
      <c r="E15" s="58">
        <v>1.27</v>
      </c>
      <c r="F15" s="59">
        <v>1.5</v>
      </c>
      <c r="G15" s="22">
        <f t="shared" si="2"/>
        <v>113722.55926208</v>
      </c>
      <c r="H15" s="22">
        <f t="shared" si="3"/>
        <v>129919.49904167937</v>
      </c>
      <c r="I15" s="22">
        <f t="shared" si="4"/>
        <v>126319.23211020902</v>
      </c>
      <c r="J15" s="44">
        <f t="shared" si="11"/>
        <v>3349.5756453967442</v>
      </c>
      <c r="K15" s="45">
        <f t="shared" si="12"/>
        <v>3754.5371074562963</v>
      </c>
      <c r="L15" s="46">
        <f t="shared" si="13"/>
        <v>3626.3894385705939</v>
      </c>
      <c r="M15" s="44">
        <f t="shared" si="14"/>
        <v>2070.0377488551881</v>
      </c>
      <c r="N15" s="45">
        <f t="shared" si="15"/>
        <v>4768.2621264694963</v>
      </c>
      <c r="O15" s="46">
        <f t="shared" si="16"/>
        <v>5439.5841578558911</v>
      </c>
      <c r="P15" s="40"/>
      <c r="Q15" s="40"/>
      <c r="R15" s="40"/>
    </row>
    <row r="16" spans="1:18" x14ac:dyDescent="0.4">
      <c r="A16" s="9">
        <v>8</v>
      </c>
      <c r="B16" s="5">
        <v>43033</v>
      </c>
      <c r="C16" s="47">
        <v>2</v>
      </c>
      <c r="D16" s="57">
        <v>0.61799999999999999</v>
      </c>
      <c r="E16" s="58">
        <v>1.27</v>
      </c>
      <c r="F16" s="59">
        <v>1.5</v>
      </c>
      <c r="G16" s="22">
        <f t="shared" si="2"/>
        <v>115830.97551079896</v>
      </c>
      <c r="H16" s="22">
        <f t="shared" si="3"/>
        <v>134869.43195516735</v>
      </c>
      <c r="I16" s="22">
        <f t="shared" si="4"/>
        <v>132003.59755516844</v>
      </c>
      <c r="J16" s="44">
        <f t="shared" si="11"/>
        <v>3411.6767778623998</v>
      </c>
      <c r="K16" s="45">
        <f t="shared" si="12"/>
        <v>3897.5849712503809</v>
      </c>
      <c r="L16" s="46">
        <f t="shared" si="13"/>
        <v>3789.5769633062705</v>
      </c>
      <c r="M16" s="44">
        <f t="shared" si="14"/>
        <v>2108.4162487189633</v>
      </c>
      <c r="N16" s="45">
        <f t="shared" si="15"/>
        <v>4949.9329134879836</v>
      </c>
      <c r="O16" s="46">
        <f t="shared" si="16"/>
        <v>5684.365444959406</v>
      </c>
      <c r="P16" s="40"/>
      <c r="Q16" s="40"/>
      <c r="R16" s="40"/>
    </row>
    <row r="17" spans="1:18" x14ac:dyDescent="0.4">
      <c r="A17" s="9">
        <v>9</v>
      </c>
      <c r="B17" s="5">
        <v>43109</v>
      </c>
      <c r="C17" s="47">
        <v>2</v>
      </c>
      <c r="D17" s="57">
        <v>0.61799999999999999</v>
      </c>
      <c r="E17" s="58">
        <v>1.27</v>
      </c>
      <c r="F17" s="59">
        <v>1.5</v>
      </c>
      <c r="G17" s="22">
        <f t="shared" si="2"/>
        <v>117978.48179676918</v>
      </c>
      <c r="H17" s="22">
        <f t="shared" si="3"/>
        <v>140007.95731265924</v>
      </c>
      <c r="I17" s="22">
        <f t="shared" si="4"/>
        <v>137943.75944515102</v>
      </c>
      <c r="J17" s="44">
        <f t="shared" si="11"/>
        <v>3474.9292653239686</v>
      </c>
      <c r="K17" s="45">
        <f t="shared" si="12"/>
        <v>4046.0829586550203</v>
      </c>
      <c r="L17" s="46">
        <f t="shared" si="13"/>
        <v>3960.1079266550532</v>
      </c>
      <c r="M17" s="44">
        <f t="shared" si="14"/>
        <v>2147.5062859702125</v>
      </c>
      <c r="N17" s="45">
        <f t="shared" si="15"/>
        <v>5138.5253574918761</v>
      </c>
      <c r="O17" s="46">
        <f t="shared" si="16"/>
        <v>5940.1618899825799</v>
      </c>
      <c r="P17" s="40"/>
      <c r="Q17" s="40"/>
      <c r="R17" s="40"/>
    </row>
    <row r="18" spans="1:18" x14ac:dyDescent="0.4">
      <c r="A18" s="9">
        <v>10</v>
      </c>
      <c r="B18" s="5">
        <v>43123</v>
      </c>
      <c r="C18" s="47">
        <v>2</v>
      </c>
      <c r="D18" s="57">
        <v>0.61799999999999999</v>
      </c>
      <c r="E18" s="58">
        <v>1.27</v>
      </c>
      <c r="F18" s="59">
        <v>1.5</v>
      </c>
      <c r="G18" s="22">
        <f t="shared" si="2"/>
        <v>120165.80284928127</v>
      </c>
      <c r="H18" s="22">
        <f t="shared" si="3"/>
        <v>145342.26048627155</v>
      </c>
      <c r="I18" s="22">
        <f t="shared" si="4"/>
        <v>144151.22862018281</v>
      </c>
      <c r="J18" s="44">
        <f t="shared" si="11"/>
        <v>3539.3544539030754</v>
      </c>
      <c r="K18" s="45">
        <f t="shared" si="12"/>
        <v>4200.2387193797767</v>
      </c>
      <c r="L18" s="46">
        <f t="shared" si="13"/>
        <v>4138.3127833545304</v>
      </c>
      <c r="M18" s="44">
        <f t="shared" si="14"/>
        <v>2187.3210525121008</v>
      </c>
      <c r="N18" s="45">
        <f t="shared" si="15"/>
        <v>5334.3031736123166</v>
      </c>
      <c r="O18" s="46">
        <f t="shared" si="16"/>
        <v>6207.4691750317961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3604.9740854784382</v>
      </c>
      <c r="K19" s="45">
        <f t="shared" si="12"/>
        <v>4360.2678145881464</v>
      </c>
      <c r="L19" s="46">
        <f t="shared" si="13"/>
        <v>4324.5368586054838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5" t="s">
        <v>5</v>
      </c>
      <c r="C59" s="96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120165.80284928127</v>
      </c>
      <c r="H59" s="71">
        <f>N59+H8</f>
        <v>145342.26048627155</v>
      </c>
      <c r="I59" s="72">
        <f>O59+I8</f>
        <v>144151.22862018278</v>
      </c>
      <c r="J59" s="67" t="s">
        <v>22</v>
      </c>
      <c r="K59" s="68">
        <f>B18-B9</f>
        <v>252</v>
      </c>
      <c r="L59" s="69" t="s">
        <v>23</v>
      </c>
      <c r="M59" s="81">
        <f>SUM(M9:M58)</f>
        <v>20165.802849281274</v>
      </c>
      <c r="N59" s="82">
        <f>SUM(N9:N58)</f>
        <v>45342.260486271553</v>
      </c>
      <c r="O59" s="83">
        <f>SUM(O9:O58)</f>
        <v>44151.228620182796</v>
      </c>
    </row>
    <row r="60" spans="1:15" ht="19.5" thickBot="1" x14ac:dyDescent="0.45">
      <c r="A60" s="9"/>
      <c r="B60" s="89" t="s">
        <v>6</v>
      </c>
      <c r="C60" s="90"/>
      <c r="D60" s="7">
        <f>COUNTIF(D9:D58,-1)</f>
        <v>0</v>
      </c>
      <c r="E60" s="7">
        <f>COUNTIF(E9:E58,-1)</f>
        <v>0</v>
      </c>
      <c r="F60" s="8">
        <f>COUNTIF(F9:F58,-1)</f>
        <v>1</v>
      </c>
      <c r="G60" s="87" t="s">
        <v>21</v>
      </c>
      <c r="H60" s="88"/>
      <c r="I60" s="94"/>
      <c r="J60" s="87" t="s">
        <v>24</v>
      </c>
      <c r="K60" s="88"/>
      <c r="L60" s="94"/>
      <c r="M60" s="9"/>
      <c r="N60" s="3"/>
      <c r="O60" s="4"/>
    </row>
    <row r="61" spans="1:15" ht="19.5" thickBot="1" x14ac:dyDescent="0.45">
      <c r="A61" s="9"/>
      <c r="B61" s="89" t="s">
        <v>25</v>
      </c>
      <c r="C61" s="90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1.2016580284928127</v>
      </c>
      <c r="H61" s="77">
        <f t="shared" ref="H61" si="21">H59/H8</f>
        <v>1.4534226048627155</v>
      </c>
      <c r="I61" s="78">
        <f>I59/I8</f>
        <v>1.4415122862018279</v>
      </c>
      <c r="J61" s="65">
        <f>(G61-100%)*30/K59</f>
        <v>2.400690815390627E-2</v>
      </c>
      <c r="K61" s="65">
        <f>(H61-100%)*30/K59</f>
        <v>5.3978881531275655E-2</v>
      </c>
      <c r="L61" s="66">
        <f>(I61-100%)*30/K59</f>
        <v>5.256098645259856E-2</v>
      </c>
      <c r="M61" s="10"/>
      <c r="N61" s="2"/>
      <c r="O61" s="11"/>
    </row>
    <row r="62" spans="1:15" ht="19.5" thickBot="1" x14ac:dyDescent="0.45">
      <c r="A62" s="3"/>
      <c r="B62" s="87" t="s">
        <v>4</v>
      </c>
      <c r="C62" s="88"/>
      <c r="D62" s="79" t="e">
        <f t="shared" ref="D62:E62" si="22">D59/(D59+D60+D61)</f>
        <v>#DIV/0!</v>
      </c>
      <c r="E62" s="74" t="e">
        <f t="shared" si="22"/>
        <v>#DIV/0!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S200"/>
  <sheetViews>
    <sheetView topLeftCell="A7" zoomScale="80" zoomScaleNormal="80" workbookViewId="0">
      <selection activeCell="S201" sqref="S201"/>
    </sheetView>
  </sheetViews>
  <sheetFormatPr defaultColWidth="8.125" defaultRowHeight="17.25" x14ac:dyDescent="0.4"/>
  <cols>
    <col min="1" max="1" width="6.625" style="53" customWidth="1"/>
    <col min="2" max="2" width="7.25" style="52" customWidth="1"/>
    <col min="3" max="18" width="8.125" style="52"/>
    <col min="19" max="19" width="8.125" style="86"/>
    <col min="20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19:19" x14ac:dyDescent="0.4">
      <c r="S3" s="86" t="s">
        <v>59</v>
      </c>
    </row>
    <row r="4" spans="19:19" x14ac:dyDescent="0.4">
      <c r="S4" s="86" t="s">
        <v>60</v>
      </c>
    </row>
    <row r="5" spans="19:19" x14ac:dyDescent="0.4">
      <c r="S5" s="86" t="s">
        <v>61</v>
      </c>
    </row>
    <row r="6" spans="19:19" x14ac:dyDescent="0.4">
      <c r="S6" s="86" t="s">
        <v>62</v>
      </c>
    </row>
    <row r="7" spans="19:19" x14ac:dyDescent="0.4">
      <c r="S7" s="86" t="s">
        <v>63</v>
      </c>
    </row>
    <row r="8" spans="19:19" x14ac:dyDescent="0.4">
      <c r="S8" s="86" t="s">
        <v>64</v>
      </c>
    </row>
    <row r="9" spans="19:19" x14ac:dyDescent="0.4">
      <c r="S9" s="86" t="s">
        <v>114</v>
      </c>
    </row>
    <row r="23" spans="19:19" x14ac:dyDescent="0.4">
      <c r="S23" s="86" t="s">
        <v>65</v>
      </c>
    </row>
    <row r="24" spans="19:19" x14ac:dyDescent="0.4">
      <c r="S24" s="86" t="s">
        <v>60</v>
      </c>
    </row>
    <row r="25" spans="19:19" x14ac:dyDescent="0.4">
      <c r="S25" s="86" t="s">
        <v>61</v>
      </c>
    </row>
    <row r="26" spans="19:19" x14ac:dyDescent="0.4">
      <c r="S26" s="86" t="s">
        <v>66</v>
      </c>
    </row>
    <row r="27" spans="19:19" x14ac:dyDescent="0.4">
      <c r="S27" s="86" t="s">
        <v>67</v>
      </c>
    </row>
    <row r="28" spans="19:19" x14ac:dyDescent="0.4">
      <c r="S28" s="86" t="s">
        <v>68</v>
      </c>
    </row>
    <row r="29" spans="19:19" x14ac:dyDescent="0.4">
      <c r="S29" s="86" t="s">
        <v>69</v>
      </c>
    </row>
    <row r="30" spans="19:19" x14ac:dyDescent="0.4">
      <c r="S30" s="86" t="s">
        <v>70</v>
      </c>
    </row>
    <row r="31" spans="19:19" x14ac:dyDescent="0.4">
      <c r="S31" s="86" t="s">
        <v>71</v>
      </c>
    </row>
    <row r="32" spans="19:19" x14ac:dyDescent="0.4">
      <c r="S32" s="86" t="s">
        <v>115</v>
      </c>
    </row>
    <row r="44" spans="19:19" x14ac:dyDescent="0.4">
      <c r="S44" s="86" t="s">
        <v>72</v>
      </c>
    </row>
    <row r="45" spans="19:19" x14ac:dyDescent="0.4">
      <c r="S45" s="86" t="s">
        <v>60</v>
      </c>
    </row>
    <row r="46" spans="19:19" x14ac:dyDescent="0.4">
      <c r="S46" s="86" t="s">
        <v>61</v>
      </c>
    </row>
    <row r="47" spans="19:19" x14ac:dyDescent="0.4">
      <c r="S47" s="86" t="s">
        <v>73</v>
      </c>
    </row>
    <row r="48" spans="19:19" x14ac:dyDescent="0.4">
      <c r="S48" s="86" t="s">
        <v>74</v>
      </c>
    </row>
    <row r="49" spans="19:19" x14ac:dyDescent="0.4">
      <c r="S49" s="86" t="s">
        <v>75</v>
      </c>
    </row>
    <row r="50" spans="19:19" x14ac:dyDescent="0.4">
      <c r="S50" s="86" t="s">
        <v>116</v>
      </c>
    </row>
    <row r="66" spans="19:19" x14ac:dyDescent="0.4">
      <c r="S66" s="86" t="s">
        <v>76</v>
      </c>
    </row>
    <row r="67" spans="19:19" x14ac:dyDescent="0.4">
      <c r="S67" s="86" t="s">
        <v>60</v>
      </c>
    </row>
    <row r="68" spans="19:19" x14ac:dyDescent="0.4">
      <c r="S68" s="86" t="s">
        <v>61</v>
      </c>
    </row>
    <row r="69" spans="19:19" x14ac:dyDescent="0.4">
      <c r="S69" s="86" t="s">
        <v>77</v>
      </c>
    </row>
    <row r="70" spans="19:19" x14ac:dyDescent="0.4">
      <c r="S70" s="86" t="s">
        <v>78</v>
      </c>
    </row>
    <row r="71" spans="19:19" x14ac:dyDescent="0.4">
      <c r="S71" s="86" t="s">
        <v>79</v>
      </c>
    </row>
    <row r="72" spans="19:19" x14ac:dyDescent="0.4">
      <c r="S72" s="86" t="s">
        <v>80</v>
      </c>
    </row>
    <row r="73" spans="19:19" x14ac:dyDescent="0.4">
      <c r="S73" s="86" t="s">
        <v>117</v>
      </c>
    </row>
    <row r="86" spans="19:19" x14ac:dyDescent="0.4">
      <c r="S86" s="86" t="s">
        <v>81</v>
      </c>
    </row>
    <row r="87" spans="19:19" x14ac:dyDescent="0.4">
      <c r="S87" s="86" t="s">
        <v>60</v>
      </c>
    </row>
    <row r="88" spans="19:19" x14ac:dyDescent="0.4">
      <c r="S88" s="86" t="s">
        <v>61</v>
      </c>
    </row>
    <row r="89" spans="19:19" x14ac:dyDescent="0.4">
      <c r="S89" s="86" t="s">
        <v>82</v>
      </c>
    </row>
    <row r="90" spans="19:19" x14ac:dyDescent="0.4">
      <c r="S90" s="86" t="s">
        <v>83</v>
      </c>
    </row>
    <row r="91" spans="19:19" x14ac:dyDescent="0.4">
      <c r="S91" s="86" t="s">
        <v>84</v>
      </c>
    </row>
    <row r="92" spans="19:19" x14ac:dyDescent="0.4">
      <c r="S92" s="86" t="s">
        <v>85</v>
      </c>
    </row>
    <row r="93" spans="19:19" x14ac:dyDescent="0.4">
      <c r="S93" s="86" t="s">
        <v>86</v>
      </c>
    </row>
    <row r="94" spans="19:19" x14ac:dyDescent="0.4">
      <c r="S94" s="86" t="s">
        <v>87</v>
      </c>
    </row>
    <row r="95" spans="19:19" x14ac:dyDescent="0.4">
      <c r="S95" s="86" t="s">
        <v>118</v>
      </c>
    </row>
    <row r="107" spans="19:19" x14ac:dyDescent="0.4">
      <c r="S107" s="86" t="s">
        <v>88</v>
      </c>
    </row>
    <row r="108" spans="19:19" x14ac:dyDescent="0.4">
      <c r="S108" s="86" t="s">
        <v>60</v>
      </c>
    </row>
    <row r="109" spans="19:19" x14ac:dyDescent="0.4">
      <c r="S109" s="86" t="s">
        <v>61</v>
      </c>
    </row>
    <row r="110" spans="19:19" x14ac:dyDescent="0.4">
      <c r="S110" s="86" t="s">
        <v>89</v>
      </c>
    </row>
    <row r="111" spans="19:19" x14ac:dyDescent="0.4">
      <c r="S111" s="86" t="s">
        <v>90</v>
      </c>
    </row>
    <row r="112" spans="19:19" x14ac:dyDescent="0.4">
      <c r="S112" s="86" t="s">
        <v>91</v>
      </c>
    </row>
    <row r="113" spans="19:19" x14ac:dyDescent="0.4">
      <c r="S113" s="86" t="s">
        <v>92</v>
      </c>
    </row>
    <row r="114" spans="19:19" x14ac:dyDescent="0.4">
      <c r="S114" s="86" t="s">
        <v>119</v>
      </c>
    </row>
    <row r="128" spans="19:19" x14ac:dyDescent="0.4">
      <c r="S128" s="86" t="s">
        <v>93</v>
      </c>
    </row>
    <row r="129" spans="19:19" x14ac:dyDescent="0.4">
      <c r="S129" s="86" t="s">
        <v>60</v>
      </c>
    </row>
    <row r="130" spans="19:19" x14ac:dyDescent="0.4">
      <c r="S130" s="86" t="s">
        <v>61</v>
      </c>
    </row>
    <row r="131" spans="19:19" x14ac:dyDescent="0.4">
      <c r="S131" s="86" t="s">
        <v>94</v>
      </c>
    </row>
    <row r="132" spans="19:19" x14ac:dyDescent="0.4">
      <c r="S132" s="86" t="s">
        <v>95</v>
      </c>
    </row>
    <row r="133" spans="19:19" x14ac:dyDescent="0.4">
      <c r="S133" s="86" t="s">
        <v>96</v>
      </c>
    </row>
    <row r="134" spans="19:19" x14ac:dyDescent="0.4">
      <c r="S134" s="86" t="s">
        <v>120</v>
      </c>
    </row>
    <row r="150" spans="19:19" x14ac:dyDescent="0.4">
      <c r="S150" s="86" t="s">
        <v>97</v>
      </c>
    </row>
    <row r="151" spans="19:19" x14ac:dyDescent="0.4">
      <c r="S151" s="86" t="s">
        <v>60</v>
      </c>
    </row>
    <row r="152" spans="19:19" x14ac:dyDescent="0.4">
      <c r="S152" s="86" t="s">
        <v>61</v>
      </c>
    </row>
    <row r="153" spans="19:19" x14ac:dyDescent="0.4">
      <c r="S153" s="86" t="s">
        <v>98</v>
      </c>
    </row>
    <row r="154" spans="19:19" x14ac:dyDescent="0.4">
      <c r="S154" s="86" t="s">
        <v>99</v>
      </c>
    </row>
    <row r="155" spans="19:19" x14ac:dyDescent="0.4">
      <c r="S155" s="86" t="s">
        <v>100</v>
      </c>
    </row>
    <row r="156" spans="19:19" x14ac:dyDescent="0.4">
      <c r="S156" s="86" t="s">
        <v>121</v>
      </c>
    </row>
    <row r="170" spans="19:19" x14ac:dyDescent="0.4">
      <c r="S170" s="86" t="s">
        <v>101</v>
      </c>
    </row>
    <row r="171" spans="19:19" x14ac:dyDescent="0.4">
      <c r="S171" s="86" t="s">
        <v>60</v>
      </c>
    </row>
    <row r="172" spans="19:19" x14ac:dyDescent="0.4">
      <c r="S172" s="86" t="s">
        <v>61</v>
      </c>
    </row>
    <row r="173" spans="19:19" x14ac:dyDescent="0.4">
      <c r="S173" s="86" t="s">
        <v>102</v>
      </c>
    </row>
    <row r="174" spans="19:19" x14ac:dyDescent="0.4">
      <c r="S174" s="86" t="s">
        <v>103</v>
      </c>
    </row>
    <row r="175" spans="19:19" x14ac:dyDescent="0.4">
      <c r="S175" s="86" t="s">
        <v>104</v>
      </c>
    </row>
    <row r="176" spans="19:19" x14ac:dyDescent="0.4">
      <c r="S176" s="86" t="s">
        <v>105</v>
      </c>
    </row>
    <row r="177" spans="19:19" x14ac:dyDescent="0.4">
      <c r="S177" s="86" t="s">
        <v>122</v>
      </c>
    </row>
    <row r="191" spans="19:19" x14ac:dyDescent="0.4">
      <c r="S191" s="86" t="s">
        <v>106</v>
      </c>
    </row>
    <row r="192" spans="19:19" x14ac:dyDescent="0.4">
      <c r="S192" s="86" t="s">
        <v>113</v>
      </c>
    </row>
    <row r="193" spans="19:19" x14ac:dyDescent="0.4">
      <c r="S193" s="86" t="s">
        <v>60</v>
      </c>
    </row>
    <row r="194" spans="19:19" x14ac:dyDescent="0.4">
      <c r="S194" s="86" t="s">
        <v>107</v>
      </c>
    </row>
    <row r="195" spans="19:19" x14ac:dyDescent="0.4">
      <c r="S195" s="86" t="s">
        <v>108</v>
      </c>
    </row>
    <row r="196" spans="19:19" x14ac:dyDescent="0.4">
      <c r="S196" s="86" t="s">
        <v>109</v>
      </c>
    </row>
    <row r="197" spans="19:19" x14ac:dyDescent="0.4">
      <c r="S197" s="86" t="s">
        <v>110</v>
      </c>
    </row>
    <row r="198" spans="19:19" x14ac:dyDescent="0.4">
      <c r="S198" s="86" t="s">
        <v>111</v>
      </c>
    </row>
    <row r="199" spans="19:19" x14ac:dyDescent="0.4">
      <c r="S199" s="86" t="s">
        <v>112</v>
      </c>
    </row>
    <row r="200" spans="19:19" x14ac:dyDescent="0.4">
      <c r="S200" s="86" t="s">
        <v>123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/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17</v>
      </c>
    </row>
    <row r="2" spans="1:10" x14ac:dyDescent="0.4">
      <c r="A2" s="97" t="s">
        <v>125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2" t="s">
        <v>18</v>
      </c>
    </row>
    <row r="12" spans="1:10" x14ac:dyDescent="0.4">
      <c r="A12" s="99"/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">
      <c r="A21" s="52" t="s">
        <v>19</v>
      </c>
    </row>
    <row r="22" spans="1:10" x14ac:dyDescent="0.4">
      <c r="A22" s="99" t="s">
        <v>124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4"/>
  <sheetViews>
    <sheetView topLeftCell="A43" zoomScale="80" zoomScaleNormal="80" workbookViewId="0">
      <selection activeCell="J59" sqref="J59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26</v>
      </c>
      <c r="B3" s="35" t="s">
        <v>27</v>
      </c>
      <c r="C3" s="35" t="s">
        <v>28</v>
      </c>
      <c r="D3" s="36" t="s">
        <v>29</v>
      </c>
      <c r="E3" s="35" t="s">
        <v>30</v>
      </c>
      <c r="F3" s="36" t="s">
        <v>29</v>
      </c>
      <c r="G3" s="35" t="s">
        <v>31</v>
      </c>
      <c r="H3" s="36" t="s">
        <v>29</v>
      </c>
    </row>
    <row r="4" spans="1:8" x14ac:dyDescent="0.4">
      <c r="A4" s="37" t="s">
        <v>52</v>
      </c>
      <c r="B4" s="37" t="s">
        <v>32</v>
      </c>
      <c r="C4" s="37"/>
      <c r="D4" s="38"/>
      <c r="E4" s="37" t="s">
        <v>33</v>
      </c>
      <c r="F4" s="38">
        <v>44403</v>
      </c>
      <c r="G4" s="37"/>
      <c r="H4" s="38"/>
    </row>
    <row r="5" spans="1:8" x14ac:dyDescent="0.4">
      <c r="A5" s="37" t="s">
        <v>52</v>
      </c>
      <c r="B5" s="37" t="s">
        <v>34</v>
      </c>
      <c r="C5" s="37"/>
      <c r="D5" s="38"/>
      <c r="E5" s="37" t="s">
        <v>33</v>
      </c>
      <c r="F5" s="38">
        <v>44404</v>
      </c>
      <c r="G5" s="37"/>
      <c r="H5" s="39"/>
    </row>
    <row r="6" spans="1:8" x14ac:dyDescent="0.4">
      <c r="A6" s="37" t="s">
        <v>52</v>
      </c>
      <c r="B6" s="37" t="s">
        <v>53</v>
      </c>
      <c r="C6" s="37"/>
      <c r="D6" s="39"/>
      <c r="E6" s="37" t="s">
        <v>33</v>
      </c>
      <c r="F6" s="38">
        <v>44405</v>
      </c>
      <c r="G6" s="37"/>
      <c r="H6" s="39"/>
    </row>
    <row r="7" spans="1:8" x14ac:dyDescent="0.4">
      <c r="A7" s="37" t="s">
        <v>52</v>
      </c>
      <c r="B7" s="37"/>
      <c r="C7" s="37"/>
      <c r="D7" s="39"/>
      <c r="E7" s="37"/>
      <c r="F7" s="38"/>
      <c r="G7" s="37"/>
      <c r="H7" s="39"/>
    </row>
    <row r="8" spans="1:8" x14ac:dyDescent="0.4">
      <c r="A8" s="37" t="s">
        <v>52</v>
      </c>
      <c r="B8" s="37"/>
      <c r="C8" s="37"/>
      <c r="D8" s="39"/>
      <c r="E8" s="37"/>
      <c r="F8" s="38"/>
      <c r="G8" s="37"/>
      <c r="H8" s="39"/>
    </row>
    <row r="9" spans="1:8" x14ac:dyDescent="0.4">
      <c r="A9" s="37" t="s">
        <v>52</v>
      </c>
      <c r="B9" s="37"/>
      <c r="C9" s="37"/>
      <c r="D9" s="39"/>
      <c r="E9" s="37"/>
      <c r="F9" s="39"/>
      <c r="G9" s="37"/>
      <c r="H9" s="38"/>
    </row>
    <row r="10" spans="1:8" x14ac:dyDescent="0.4">
      <c r="A10" s="37" t="s">
        <v>52</v>
      </c>
      <c r="B10" s="37"/>
      <c r="C10" s="37"/>
      <c r="D10" s="39"/>
      <c r="E10" s="37"/>
      <c r="F10" s="39"/>
      <c r="G10" s="37"/>
      <c r="H10" s="38"/>
    </row>
    <row r="11" spans="1:8" x14ac:dyDescent="0.4">
      <c r="A11" s="37" t="s">
        <v>52</v>
      </c>
      <c r="B11" s="37"/>
      <c r="C11" s="37"/>
      <c r="D11" s="39"/>
      <c r="E11" s="37"/>
      <c r="F11" s="38"/>
      <c r="G11" s="37"/>
      <c r="H11" s="39"/>
    </row>
    <row r="12" spans="1:8" x14ac:dyDescent="0.4">
      <c r="A12" s="34"/>
      <c r="B12" s="32"/>
      <c r="C12" s="32"/>
      <c r="D12" s="33"/>
      <c r="E12" s="32"/>
      <c r="F12" s="84"/>
      <c r="G12" s="32"/>
      <c r="H12" s="33"/>
    </row>
    <row r="13" spans="1:8" x14ac:dyDescent="0.4">
      <c r="A13" s="35" t="s">
        <v>26</v>
      </c>
      <c r="B13" s="35" t="s">
        <v>27</v>
      </c>
      <c r="C13" s="35" t="s">
        <v>28</v>
      </c>
      <c r="D13" s="36" t="s">
        <v>29</v>
      </c>
      <c r="E13" s="35" t="s">
        <v>30</v>
      </c>
      <c r="F13" s="85" t="s">
        <v>29</v>
      </c>
      <c r="G13" s="35" t="s">
        <v>31</v>
      </c>
      <c r="H13" s="36" t="s">
        <v>29</v>
      </c>
    </row>
    <row r="14" spans="1:8" x14ac:dyDescent="0.4">
      <c r="A14" s="37" t="s">
        <v>35</v>
      </c>
      <c r="B14" s="37" t="s">
        <v>36</v>
      </c>
      <c r="C14" s="37" t="s">
        <v>33</v>
      </c>
      <c r="D14" s="38">
        <v>44408</v>
      </c>
      <c r="E14" s="37" t="s">
        <v>33</v>
      </c>
      <c r="F14" s="38">
        <v>44406</v>
      </c>
      <c r="G14" s="37" t="s">
        <v>33</v>
      </c>
      <c r="H14" s="38">
        <v>44409</v>
      </c>
    </row>
    <row r="15" spans="1:8" x14ac:dyDescent="0.4">
      <c r="A15" s="37" t="s">
        <v>35</v>
      </c>
      <c r="B15" s="37" t="s">
        <v>37</v>
      </c>
      <c r="C15" s="37"/>
      <c r="D15" s="38"/>
      <c r="E15" s="37" t="s">
        <v>33</v>
      </c>
      <c r="F15" s="38">
        <v>44407</v>
      </c>
      <c r="G15" s="37"/>
      <c r="H15" s="38"/>
    </row>
    <row r="16" spans="1:8" x14ac:dyDescent="0.4">
      <c r="A16" s="37" t="s">
        <v>35</v>
      </c>
      <c r="B16" s="37" t="s">
        <v>36</v>
      </c>
      <c r="C16" s="37"/>
      <c r="D16" s="39"/>
      <c r="E16" s="37" t="s">
        <v>38</v>
      </c>
      <c r="F16" s="38">
        <v>44408</v>
      </c>
      <c r="G16" s="37"/>
      <c r="H16" s="38"/>
    </row>
    <row r="17" spans="1:8" x14ac:dyDescent="0.4">
      <c r="A17" s="37" t="s">
        <v>35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35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35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35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35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26</v>
      </c>
      <c r="B23" s="35" t="s">
        <v>27</v>
      </c>
      <c r="C23" s="35" t="s">
        <v>28</v>
      </c>
      <c r="D23" s="36" t="s">
        <v>29</v>
      </c>
      <c r="E23" s="35" t="s">
        <v>30</v>
      </c>
      <c r="F23" s="36" t="s">
        <v>29</v>
      </c>
      <c r="G23" s="35" t="s">
        <v>31</v>
      </c>
      <c r="H23" s="36" t="s">
        <v>29</v>
      </c>
    </row>
    <row r="24" spans="1:8" x14ac:dyDescent="0.4">
      <c r="A24" s="37" t="s">
        <v>39</v>
      </c>
      <c r="B24" s="37" t="s">
        <v>32</v>
      </c>
      <c r="C24" s="37"/>
      <c r="D24" s="38"/>
      <c r="E24" s="37" t="s">
        <v>33</v>
      </c>
      <c r="F24" s="38">
        <v>44410</v>
      </c>
      <c r="G24" s="37" t="s">
        <v>41</v>
      </c>
      <c r="H24" s="38">
        <v>44414</v>
      </c>
    </row>
    <row r="25" spans="1:8" x14ac:dyDescent="0.4">
      <c r="A25" s="37" t="s">
        <v>39</v>
      </c>
      <c r="B25" s="37" t="s">
        <v>32</v>
      </c>
      <c r="C25" s="37"/>
      <c r="D25" s="38"/>
      <c r="E25" s="37" t="s">
        <v>42</v>
      </c>
      <c r="F25" s="38">
        <v>44411</v>
      </c>
      <c r="G25" s="37"/>
      <c r="H25" s="38"/>
    </row>
    <row r="26" spans="1:8" x14ac:dyDescent="0.4">
      <c r="A26" s="37" t="s">
        <v>39</v>
      </c>
      <c r="B26" s="37" t="s">
        <v>32</v>
      </c>
      <c r="C26" s="37"/>
      <c r="D26" s="38"/>
      <c r="E26" s="37" t="s">
        <v>38</v>
      </c>
      <c r="F26" s="38">
        <v>44412</v>
      </c>
      <c r="G26" s="37"/>
      <c r="H26" s="39"/>
    </row>
    <row r="27" spans="1:8" x14ac:dyDescent="0.4">
      <c r="A27" s="37" t="s">
        <v>39</v>
      </c>
      <c r="B27" s="37" t="s">
        <v>32</v>
      </c>
      <c r="C27" s="37"/>
      <c r="D27" s="39"/>
      <c r="E27" s="37" t="s">
        <v>40</v>
      </c>
      <c r="F27" s="38">
        <v>44415</v>
      </c>
      <c r="G27" s="37"/>
      <c r="H27" s="39"/>
    </row>
    <row r="28" spans="1:8" x14ac:dyDescent="0.4">
      <c r="A28" s="37" t="s">
        <v>39</v>
      </c>
      <c r="B28" s="37" t="s">
        <v>43</v>
      </c>
      <c r="C28" s="37"/>
      <c r="D28" s="39"/>
      <c r="E28" s="37" t="s">
        <v>33</v>
      </c>
      <c r="F28" s="38">
        <v>44417</v>
      </c>
      <c r="G28" s="37"/>
      <c r="H28" s="39"/>
    </row>
    <row r="29" spans="1:8" x14ac:dyDescent="0.4">
      <c r="A29" s="37" t="s">
        <v>39</v>
      </c>
      <c r="B29" s="37" t="s">
        <v>36</v>
      </c>
      <c r="C29" s="37"/>
      <c r="D29" s="39"/>
      <c r="E29" s="37"/>
      <c r="F29" s="38"/>
      <c r="G29" s="37" t="s">
        <v>33</v>
      </c>
      <c r="H29" s="38">
        <v>44418</v>
      </c>
    </row>
    <row r="30" spans="1:8" x14ac:dyDescent="0.4">
      <c r="A30" s="37" t="s">
        <v>39</v>
      </c>
      <c r="B30" s="37" t="s">
        <v>32</v>
      </c>
      <c r="C30" s="37"/>
      <c r="D30" s="39"/>
      <c r="E30" s="37"/>
      <c r="F30" s="38"/>
      <c r="G30" s="37" t="s">
        <v>38</v>
      </c>
      <c r="H30" s="38">
        <v>44418</v>
      </c>
    </row>
    <row r="31" spans="1:8" x14ac:dyDescent="0.4">
      <c r="A31" s="37" t="s">
        <v>44</v>
      </c>
      <c r="B31" s="37" t="s">
        <v>37</v>
      </c>
      <c r="C31" s="37"/>
      <c r="D31" s="39"/>
      <c r="E31" s="37" t="s">
        <v>33</v>
      </c>
      <c r="F31" s="38">
        <v>44420</v>
      </c>
      <c r="G31" s="37"/>
      <c r="H31" s="39"/>
    </row>
    <row r="32" spans="1:8" x14ac:dyDescent="0.4">
      <c r="A32" s="37" t="s">
        <v>45</v>
      </c>
      <c r="B32" s="37" t="s">
        <v>34</v>
      </c>
      <c r="C32" s="37"/>
      <c r="D32" s="39"/>
      <c r="E32" s="37" t="s">
        <v>33</v>
      </c>
      <c r="F32" s="38">
        <v>44421</v>
      </c>
      <c r="G32" s="37"/>
      <c r="H32" s="39"/>
    </row>
    <row r="33" spans="1:8" x14ac:dyDescent="0.4">
      <c r="A33" s="37" t="s">
        <v>45</v>
      </c>
      <c r="B33" s="37" t="s">
        <v>36</v>
      </c>
      <c r="C33" s="37"/>
      <c r="D33" s="39"/>
      <c r="E33" s="37" t="s">
        <v>33</v>
      </c>
      <c r="F33" s="38">
        <v>44422</v>
      </c>
      <c r="G33" s="37"/>
      <c r="H33" s="39"/>
    </row>
    <row r="34" spans="1:8" x14ac:dyDescent="0.4">
      <c r="A34" s="37" t="s">
        <v>46</v>
      </c>
      <c r="B34" s="37" t="s">
        <v>32</v>
      </c>
      <c r="C34" s="37"/>
      <c r="D34" s="38"/>
      <c r="E34" s="37" t="s">
        <v>33</v>
      </c>
      <c r="F34" s="38">
        <v>44424</v>
      </c>
      <c r="G34" s="37"/>
      <c r="H34" s="38"/>
    </row>
    <row r="35" spans="1:8" x14ac:dyDescent="0.4">
      <c r="A35" s="37" t="s">
        <v>47</v>
      </c>
      <c r="B35" s="37" t="s">
        <v>32</v>
      </c>
      <c r="C35" s="37"/>
      <c r="D35" s="38"/>
      <c r="E35" s="37"/>
      <c r="F35" s="38"/>
      <c r="G35" s="37" t="s">
        <v>33</v>
      </c>
      <c r="H35" s="38">
        <v>44425</v>
      </c>
    </row>
    <row r="36" spans="1:8" x14ac:dyDescent="0.4">
      <c r="A36" s="37" t="s">
        <v>47</v>
      </c>
      <c r="B36" s="37" t="s">
        <v>32</v>
      </c>
      <c r="C36" s="37"/>
      <c r="D36" s="38"/>
      <c r="E36" s="37"/>
      <c r="F36" s="38"/>
      <c r="G36" s="37" t="s">
        <v>38</v>
      </c>
      <c r="H36" s="38">
        <v>44429</v>
      </c>
    </row>
    <row r="37" spans="1:8" x14ac:dyDescent="0.4">
      <c r="A37" s="37" t="s">
        <v>47</v>
      </c>
      <c r="B37" s="37" t="s">
        <v>32</v>
      </c>
      <c r="C37" s="37"/>
      <c r="D37" s="38"/>
      <c r="E37" s="37"/>
      <c r="F37" s="38"/>
      <c r="G37" s="37" t="s">
        <v>48</v>
      </c>
      <c r="H37" s="38">
        <v>44430</v>
      </c>
    </row>
    <row r="38" spans="1:8" x14ac:dyDescent="0.4">
      <c r="A38" s="37" t="s">
        <v>47</v>
      </c>
      <c r="B38" s="37" t="s">
        <v>32</v>
      </c>
      <c r="C38" s="37"/>
      <c r="D38" s="39"/>
      <c r="E38" s="37"/>
      <c r="F38" s="39" t="s">
        <v>49</v>
      </c>
      <c r="G38" s="37" t="s">
        <v>41</v>
      </c>
      <c r="H38" s="38">
        <v>44431</v>
      </c>
    </row>
    <row r="39" spans="1:8" x14ac:dyDescent="0.4">
      <c r="A39" s="37" t="s">
        <v>47</v>
      </c>
      <c r="B39" s="37" t="s">
        <v>32</v>
      </c>
      <c r="C39" s="37"/>
      <c r="D39" s="39"/>
      <c r="E39" s="37"/>
      <c r="F39" s="39" t="s">
        <v>49</v>
      </c>
      <c r="G39" s="37" t="s">
        <v>50</v>
      </c>
      <c r="H39" s="38">
        <v>44432</v>
      </c>
    </row>
    <row r="40" spans="1:8" x14ac:dyDescent="0.4">
      <c r="A40" s="37" t="s">
        <v>47</v>
      </c>
      <c r="B40" s="37" t="s">
        <v>32</v>
      </c>
      <c r="C40" s="37"/>
      <c r="D40" s="39"/>
      <c r="E40" s="37"/>
      <c r="F40" s="39" t="s">
        <v>49</v>
      </c>
      <c r="G40" s="37" t="s">
        <v>38</v>
      </c>
      <c r="H40" s="38">
        <v>44434</v>
      </c>
    </row>
    <row r="41" spans="1:8" x14ac:dyDescent="0.4">
      <c r="A41" s="37" t="s">
        <v>47</v>
      </c>
      <c r="B41" s="37" t="s">
        <v>32</v>
      </c>
      <c r="C41" s="37"/>
      <c r="D41" s="39"/>
      <c r="E41" s="37"/>
      <c r="F41" s="39" t="s">
        <v>49</v>
      </c>
      <c r="G41" s="37" t="s">
        <v>48</v>
      </c>
      <c r="H41" s="38">
        <v>44435</v>
      </c>
    </row>
    <row r="42" spans="1:8" x14ac:dyDescent="0.4">
      <c r="A42" s="37" t="s">
        <v>47</v>
      </c>
      <c r="B42" s="37" t="s">
        <v>32</v>
      </c>
      <c r="C42" s="37"/>
      <c r="D42" s="38"/>
      <c r="E42" s="37"/>
      <c r="F42" s="38"/>
      <c r="G42" s="37" t="s">
        <v>51</v>
      </c>
      <c r="H42" s="38">
        <v>44438</v>
      </c>
    </row>
    <row r="43" spans="1:8" x14ac:dyDescent="0.4">
      <c r="A43" s="37" t="s">
        <v>39</v>
      </c>
      <c r="B43" s="37" t="s">
        <v>32</v>
      </c>
      <c r="C43" s="37"/>
      <c r="D43" s="39"/>
      <c r="E43" s="37"/>
      <c r="F43" s="38"/>
      <c r="G43" s="37" t="s">
        <v>48</v>
      </c>
      <c r="H43" s="38">
        <v>44440</v>
      </c>
    </row>
    <row r="44" spans="1:8" x14ac:dyDescent="0.4">
      <c r="A44" s="37" t="s">
        <v>39</v>
      </c>
      <c r="B44" s="37" t="s">
        <v>32</v>
      </c>
      <c r="C44" s="37"/>
      <c r="D44" s="39"/>
      <c r="E44" s="37"/>
      <c r="F44" s="38"/>
      <c r="G44" s="37" t="s">
        <v>48</v>
      </c>
      <c r="H44" s="38">
        <v>44442</v>
      </c>
    </row>
    <row r="45" spans="1:8" x14ac:dyDescent="0.4">
      <c r="A45" s="37" t="s">
        <v>39</v>
      </c>
      <c r="B45" s="37" t="s">
        <v>32</v>
      </c>
      <c r="C45" s="37"/>
      <c r="D45" s="39"/>
      <c r="E45" s="37" t="s">
        <v>51</v>
      </c>
      <c r="F45" s="38">
        <v>44443</v>
      </c>
      <c r="G45" s="37"/>
      <c r="H45" s="39"/>
    </row>
    <row r="46" spans="1:8" x14ac:dyDescent="0.4">
      <c r="A46" s="37" t="s">
        <v>39</v>
      </c>
      <c r="B46" s="37" t="s">
        <v>32</v>
      </c>
      <c r="C46" s="37"/>
      <c r="D46" s="39"/>
      <c r="E46" s="37"/>
      <c r="F46" s="38"/>
      <c r="G46" s="37" t="s">
        <v>51</v>
      </c>
      <c r="H46" s="38">
        <v>44444</v>
      </c>
    </row>
    <row r="47" spans="1:8" x14ac:dyDescent="0.4">
      <c r="A47" s="37" t="s">
        <v>54</v>
      </c>
      <c r="B47" s="37" t="s">
        <v>32</v>
      </c>
      <c r="C47" s="37"/>
      <c r="D47" s="39"/>
      <c r="E47" s="37" t="s">
        <v>33</v>
      </c>
      <c r="F47" s="38">
        <v>44445</v>
      </c>
      <c r="G47" s="37"/>
      <c r="H47" s="38"/>
    </row>
    <row r="48" spans="1:8" x14ac:dyDescent="0.4">
      <c r="A48" s="37" t="s">
        <v>54</v>
      </c>
      <c r="B48" s="37" t="s">
        <v>32</v>
      </c>
      <c r="C48" s="37"/>
      <c r="D48" s="39"/>
      <c r="E48" s="37" t="s">
        <v>38</v>
      </c>
      <c r="F48" s="38">
        <v>44446</v>
      </c>
      <c r="G48" s="37"/>
      <c r="H48" s="38"/>
    </row>
    <row r="49" spans="1:8" x14ac:dyDescent="0.4">
      <c r="A49" s="37" t="s">
        <v>54</v>
      </c>
      <c r="B49" s="37" t="s">
        <v>32</v>
      </c>
      <c r="C49" s="37"/>
      <c r="D49" s="39"/>
      <c r="E49" s="37" t="s">
        <v>48</v>
      </c>
      <c r="F49" s="38">
        <v>44447</v>
      </c>
      <c r="G49" s="37"/>
      <c r="H49" s="38"/>
    </row>
    <row r="50" spans="1:8" x14ac:dyDescent="0.4">
      <c r="A50" s="37" t="s">
        <v>54</v>
      </c>
      <c r="B50" s="37" t="s">
        <v>32</v>
      </c>
      <c r="C50" s="37"/>
      <c r="D50" s="39"/>
      <c r="E50" s="37" t="s">
        <v>51</v>
      </c>
      <c r="F50" s="38">
        <v>44448</v>
      </c>
      <c r="G50" s="37"/>
      <c r="H50" s="38"/>
    </row>
    <row r="51" spans="1:8" x14ac:dyDescent="0.4">
      <c r="A51" s="37" t="s">
        <v>54</v>
      </c>
      <c r="B51" s="37" t="s">
        <v>32</v>
      </c>
      <c r="C51" s="37"/>
      <c r="D51" s="39"/>
      <c r="E51" s="37"/>
      <c r="F51" s="38"/>
      <c r="G51" s="37" t="s">
        <v>33</v>
      </c>
      <c r="H51" s="38">
        <v>44449</v>
      </c>
    </row>
    <row r="52" spans="1:8" x14ac:dyDescent="0.4">
      <c r="A52" s="37" t="s">
        <v>39</v>
      </c>
      <c r="B52" s="37" t="s">
        <v>55</v>
      </c>
      <c r="C52" s="37"/>
      <c r="D52" s="39"/>
      <c r="E52" s="37"/>
      <c r="F52" s="38"/>
      <c r="G52" s="37" t="s">
        <v>33</v>
      </c>
      <c r="H52" s="38">
        <v>44450</v>
      </c>
    </row>
    <row r="53" spans="1:8" x14ac:dyDescent="0.4">
      <c r="A53" s="37" t="s">
        <v>39</v>
      </c>
      <c r="B53" s="37" t="s">
        <v>55</v>
      </c>
      <c r="C53" s="37"/>
      <c r="D53" s="39"/>
      <c r="E53" s="37"/>
      <c r="F53" s="39"/>
      <c r="G53" s="37" t="s">
        <v>38</v>
      </c>
      <c r="H53" s="38">
        <v>44451</v>
      </c>
    </row>
    <row r="54" spans="1:8" x14ac:dyDescent="0.4">
      <c r="A54" s="37" t="s">
        <v>39</v>
      </c>
      <c r="B54" s="37" t="s">
        <v>55</v>
      </c>
      <c r="C54" s="37"/>
      <c r="D54" s="39"/>
      <c r="E54" s="37"/>
      <c r="F54" s="39"/>
      <c r="G54" s="37" t="s">
        <v>48</v>
      </c>
      <c r="H54" s="38">
        <v>44452</v>
      </c>
    </row>
    <row r="55" spans="1:8" x14ac:dyDescent="0.4">
      <c r="A55" s="37" t="s">
        <v>39</v>
      </c>
      <c r="B55" s="37" t="s">
        <v>55</v>
      </c>
      <c r="C55" s="37"/>
      <c r="D55" s="39"/>
      <c r="E55" s="37"/>
      <c r="F55" s="39"/>
      <c r="G55" s="37" t="s">
        <v>51</v>
      </c>
      <c r="H55" s="38">
        <v>44453</v>
      </c>
    </row>
    <row r="56" spans="1:8" x14ac:dyDescent="0.4">
      <c r="A56" s="37" t="s">
        <v>39</v>
      </c>
      <c r="B56" s="37" t="s">
        <v>56</v>
      </c>
      <c r="C56" s="37"/>
      <c r="D56" s="39"/>
      <c r="E56" s="37"/>
      <c r="F56" s="39"/>
      <c r="G56" s="37" t="s">
        <v>33</v>
      </c>
      <c r="H56" s="38">
        <v>44454</v>
      </c>
    </row>
    <row r="57" spans="1:8" x14ac:dyDescent="0.4">
      <c r="A57" s="37" t="s">
        <v>39</v>
      </c>
      <c r="B57" s="37" t="s">
        <v>56</v>
      </c>
      <c r="C57" s="37"/>
      <c r="D57" s="39"/>
      <c r="E57" s="37"/>
      <c r="F57" s="39"/>
      <c r="G57" s="37" t="s">
        <v>38</v>
      </c>
      <c r="H57" s="38">
        <v>44455</v>
      </c>
    </row>
    <row r="58" spans="1:8" x14ac:dyDescent="0.4">
      <c r="A58" s="37"/>
      <c r="B58" s="37"/>
      <c r="C58" s="37"/>
      <c r="D58" s="39"/>
      <c r="E58" s="37"/>
      <c r="F58" s="39"/>
      <c r="G58" s="37"/>
      <c r="H58" s="39"/>
    </row>
    <row r="59" spans="1:8" x14ac:dyDescent="0.4">
      <c r="A59" s="37"/>
      <c r="B59" s="37"/>
      <c r="C59" s="37"/>
      <c r="D59" s="39"/>
      <c r="E59" s="37"/>
      <c r="F59" s="39"/>
      <c r="G59" s="37"/>
      <c r="H59" s="39"/>
    </row>
    <row r="60" spans="1:8" x14ac:dyDescent="0.4">
      <c r="A60" s="37"/>
      <c r="B60" s="37"/>
      <c r="C60" s="37"/>
      <c r="D60" s="39"/>
      <c r="E60" s="37"/>
      <c r="F60" s="39"/>
      <c r="G60" s="37"/>
      <c r="H60" s="39"/>
    </row>
    <row r="61" spans="1:8" x14ac:dyDescent="0.4">
      <c r="A61" s="37"/>
      <c r="B61" s="37"/>
      <c r="C61" s="37"/>
      <c r="D61" s="39"/>
      <c r="E61" s="37"/>
      <c r="F61" s="39"/>
      <c r="G61" s="37"/>
      <c r="H61" s="39"/>
    </row>
    <row r="62" spans="1:8" x14ac:dyDescent="0.4">
      <c r="A62" s="37"/>
      <c r="B62" s="37"/>
      <c r="C62" s="37"/>
      <c r="D62" s="39"/>
      <c r="E62" s="37"/>
      <c r="F62" s="39"/>
      <c r="G62" s="37"/>
      <c r="H62" s="39"/>
    </row>
    <row r="63" spans="1:8" x14ac:dyDescent="0.4">
      <c r="A63" s="37"/>
      <c r="B63" s="37"/>
      <c r="C63" s="37"/>
      <c r="D63" s="39"/>
      <c r="E63" s="37"/>
      <c r="F63" s="39"/>
      <c r="G63" s="37"/>
      <c r="H63" s="39"/>
    </row>
    <row r="64" spans="1:8" x14ac:dyDescent="0.4">
      <c r="A64" s="37"/>
      <c r="B64" s="37"/>
      <c r="C64" s="37"/>
      <c r="D64" s="39"/>
      <c r="E64" s="37"/>
      <c r="F64" s="39"/>
      <c r="G64" s="37"/>
      <c r="H64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2021-09-16T11:12:11Z</dcterms:modified>
</cp:coreProperties>
</file>